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 activeTab="1"/>
  </bookViews>
  <sheets>
    <sheet name="nowy" sheetId="1" r:id="rId1"/>
    <sheet name="1505" sheetId="2" r:id="rId2"/>
  </sheets>
  <definedNames>
    <definedName name="_xlnm.Print_Area" localSheetId="1">'1505'!$A$1:$U$99</definedName>
    <definedName name="_xlnm.Print_Area" localSheetId="0">nowy!$A$1:$U$99</definedName>
  </definedNames>
  <calcPr calcId="125725"/>
</workbook>
</file>

<file path=xl/calcChain.xml><?xml version="1.0" encoding="utf-8"?>
<calcChain xmlns="http://schemas.openxmlformats.org/spreadsheetml/2006/main">
  <c r="I38" i="2"/>
  <c r="J38" s="1"/>
  <c r="K38" s="1"/>
  <c r="L38" s="1"/>
  <c r="M38" s="1"/>
  <c r="N38" s="1"/>
  <c r="O38" s="1"/>
  <c r="A99"/>
  <c r="A98"/>
  <c r="A97"/>
  <c r="A96"/>
  <c r="A95"/>
  <c r="A94"/>
  <c r="A93"/>
  <c r="A91"/>
  <c r="A90"/>
  <c r="A89"/>
  <c r="A88"/>
  <c r="A87"/>
  <c r="A86"/>
  <c r="A85"/>
  <c r="A83"/>
  <c r="A82"/>
  <c r="A81"/>
  <c r="A80"/>
  <c r="A79"/>
  <c r="A78"/>
  <c r="A75"/>
  <c r="A74"/>
  <c r="A72"/>
  <c r="A71"/>
  <c r="A69"/>
  <c r="A68"/>
  <c r="A67"/>
  <c r="A66"/>
  <c r="A65"/>
  <c r="A64"/>
  <c r="A63"/>
  <c r="A62"/>
  <c r="A60"/>
  <c r="A58"/>
  <c r="A57"/>
  <c r="A56"/>
  <c r="A55"/>
  <c r="A54"/>
  <c r="A53"/>
  <c r="A52"/>
  <c r="A51"/>
  <c r="A50"/>
  <c r="A49"/>
  <c r="A46"/>
  <c r="A45"/>
  <c r="A42"/>
  <c r="A41"/>
  <c r="A40"/>
  <c r="A39"/>
  <c r="A37"/>
  <c r="A35"/>
  <c r="A34"/>
  <c r="A32"/>
  <c r="A31"/>
  <c r="A30"/>
  <c r="A29"/>
  <c r="A28"/>
  <c r="A27"/>
  <c r="A26"/>
  <c r="A25"/>
  <c r="A22"/>
  <c r="A20"/>
  <c r="A19"/>
  <c r="A17"/>
  <c r="A16"/>
  <c r="A14"/>
  <c r="A13"/>
  <c r="A12"/>
  <c r="A11"/>
  <c r="A10"/>
  <c r="A8"/>
  <c r="A7"/>
  <c r="A6"/>
  <c r="A5"/>
  <c r="A5" i="1"/>
  <c r="A6"/>
  <c r="A7"/>
  <c r="A8"/>
  <c r="A10"/>
  <c r="A11"/>
  <c r="A12"/>
  <c r="A13"/>
  <c r="A14"/>
  <c r="A16"/>
  <c r="A17"/>
  <c r="A19"/>
  <c r="A20"/>
  <c r="A22"/>
  <c r="A25"/>
  <c r="A26"/>
  <c r="A27"/>
  <c r="A28"/>
  <c r="A29"/>
  <c r="A30"/>
  <c r="A31"/>
  <c r="A32"/>
  <c r="A34"/>
  <c r="A35"/>
  <c r="A37"/>
  <c r="A39"/>
  <c r="A40"/>
  <c r="A41"/>
  <c r="A42"/>
  <c r="A45"/>
  <c r="A46"/>
  <c r="A49"/>
  <c r="A50"/>
  <c r="A51"/>
  <c r="A52"/>
  <c r="A53"/>
  <c r="A54"/>
  <c r="A55"/>
  <c r="A56"/>
  <c r="A57"/>
  <c r="A58"/>
  <c r="A60"/>
  <c r="A62"/>
  <c r="A63"/>
  <c r="A64"/>
  <c r="A65"/>
  <c r="A66"/>
  <c r="A67"/>
  <c r="A68"/>
  <c r="A69"/>
  <c r="A71"/>
  <c r="A72"/>
  <c r="A74"/>
  <c r="A75"/>
  <c r="A78"/>
  <c r="A79"/>
  <c r="A80"/>
  <c r="A81"/>
  <c r="A82"/>
  <c r="A83"/>
  <c r="A85"/>
  <c r="A86"/>
  <c r="A87"/>
  <c r="A88"/>
  <c r="A89"/>
  <c r="A90"/>
  <c r="A91"/>
  <c r="A93"/>
  <c r="A94"/>
  <c r="A95"/>
  <c r="A96"/>
  <c r="A97"/>
  <c r="A98"/>
  <c r="A99"/>
  <c r="P38" i="2" l="1"/>
  <c r="Q38" s="1"/>
  <c r="R38" s="1"/>
</calcChain>
</file>

<file path=xl/sharedStrings.xml><?xml version="1.0" encoding="utf-8"?>
<sst xmlns="http://schemas.openxmlformats.org/spreadsheetml/2006/main" count="574" uniqueCount="119">
  <si>
    <t>L.p.</t>
  </si>
  <si>
    <t>Wyszczególnienie</t>
  </si>
  <si>
    <t>Wykonanie 2010</t>
  </si>
  <si>
    <t>Wykonanie 2011</t>
  </si>
  <si>
    <t>Plan 3 kw. 2012</t>
  </si>
  <si>
    <t>Wykonanie 2012</t>
  </si>
  <si>
    <t>Prognoza 2013</t>
  </si>
  <si>
    <t>Prognoza 2014</t>
  </si>
  <si>
    <t>Prognoza 2015</t>
  </si>
  <si>
    <t>Prognoza 2016</t>
  </si>
  <si>
    <t>Prognoza 2017</t>
  </si>
  <si>
    <t>Prognoza 2018</t>
  </si>
  <si>
    <t>Prognoza 2019</t>
  </si>
  <si>
    <t>Prognoza 2020</t>
  </si>
  <si>
    <t>Prognoza 2021</t>
  </si>
  <si>
    <t>Prognoza 2022</t>
  </si>
  <si>
    <t>Prognoza 2023</t>
  </si>
  <si>
    <t>Prognoza 2024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</si>
  <si>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</si>
  <si>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</si>
  <si>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</si>
  <si>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</si>
  <si>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</si>
  <si>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</si>
  <si>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</si>
  <si>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</si>
  <si>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</si>
  <si>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</si>
  <si>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</si>
  <si>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</si>
  <si>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Wydatki ogółem</t>
  </si>
  <si>
    <t xml:space="preserve"> Wydatki bieżące, w tym:</t>
  </si>
  <si>
    <t xml:space="preserve">  z tytułu poręczeń i gwarancji</t>
  </si>
  <si>
    <t>2.1.1.1</t>
  </si>
  <si>
    <t xml:space="preserve">   w tym: gwarancje i poręczenia podlegające wyłączeniu z limitów spłaty zobowiązań  określonych w art. 243 ust. 3 pkt 2 ustawy z dnia 27 sierpnia 2009 r. o finansach publicznych (Dz. U. Nr 157, poz. 1240, z późn. zm.) lub art. 169 ust. 3 pkt 2 ustawy z dnia 30 czerwca 2005 r. o finansach publicznych (Dz. U. Nr 249, poz. 2104, z późn. zm)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</si>
  <si>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państwa)</t>
  </si>
  <si>
    <t xml:space="preserve">  wydatki na obsługę długu</t>
  </si>
  <si>
    <t>2.1.3.1</t>
  </si>
  <si>
    <t xml:space="preserve">   w tym odsetki i dyskonto określone w art. 243 ust. 1 ustawy lub art. 169 ust. 1 ufp z 2005 r..</t>
  </si>
  <si>
    <t xml:space="preserve"> Wydatki majątkowe</t>
  </si>
  <si>
    <t>Wynik budżetu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</si>
  <si>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</si>
  <si>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</si>
  <si>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</si>
  <si>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</si>
  <si>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</si>
  <si>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</si>
  <si>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</si>
  <si>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Rozchody budżetu</t>
  </si>
  <si>
    <t xml:space="preserve"> Spłaty rat kapitałowych kredytów i pożyczek oraz wykup papierów wartościowych</t>
  </si>
  <si>
    <t xml:space="preserve">  w tym łączna kwota przypadających na dany rok kwot wyłączeń określonych w: art. 243 ust. 3 pkt 1 ustawy (lub art. 169 ust. 3 pkt 1 ufp z 2005 r.), art. 121a ustawy  z dnia 27 sierpnia 2009 r. – Przepisy wprowadzające ustawę o finansach publicznych  (Dz. U. Nr 157, poz. 1241, z późn. zm.) oraz art.  36 ustawy z dnia 7 grudnia 2012 r. o zmianie niektórych ustaw związanych z realizacją ustawy budżetowej (Dz.U. poz. 1456)</t>
  </si>
  <si>
    <t>5.1.1.1</t>
  </si>
  <si>
    <t xml:space="preserve">   w tym kwota przypadających na dany rok kwot wyłączeń określonych w art. 243 ust. 3 pkt 1 ustawy lub art. 169 ust. 3 pkt 1 ufp z 2005 r.</t>
  </si>
  <si>
    <t xml:space="preserve"> Inne rozchody niezwiązane ze spłatą długu</t>
  </si>
  <si>
    <t>Kwota długu</t>
  </si>
  <si>
    <t xml:space="preserve"> Łączna kwota wyłączeń z ograniczeń długu określonych w art. 170 ust. 3 ufp z 2005 r. oraz w art.  36 ustawy o zmianie niektórych ustaw związanych z realizacją ustawy budżetowej, w tym: </t>
  </si>
  <si>
    <t xml:space="preserve">   - kwota wyłączeń z ograniczeń długu określonych w art. 170 ust. 3 ufp z 2005 r. </t>
  </si>
  <si>
    <t xml:space="preserve"> Wskaźnik zadłużenia do dochodów ogółem określony w art. 170 ufp z 2005 r., bez uwzględniania wyłączeń określonych w pkt 6.1.   </t>
  </si>
  <si>
    <t xml:space="preserve"> Wskaźnik zadłużenia do dochodów ogółem, o którym mowa w art.  170 ufp z 2005 r., po uwzględnieniu wyłączeń określonych w pkt 6.1. 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</si>
  <si>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</si>
  <si>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</si>
  <si>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 xml:space="preserve"> Różnica między dochodami bieżącymi a  wydatkami bieżącymi</t>
  </si>
  <si>
    <t xml:space="preserve"> Różnica między dochodami bieżącymi, powiększonymi o nadwyżkę budżetową określoną w pkt 4.1. i wolne środki określone w pkt 4.2.  a wydatkami bieżącymi, pomniejszonym o wydatki określone w pkt  2.1.2.</t>
  </si>
  <si>
    <t>Wskaźnik spłaty zobowiązań</t>
  </si>
  <si>
    <t xml:space="preserve"> Wskaźnik planowanej łącznej kwoty spłaty zobowiązań, o której mowa w art. 169 ust. 1 ufp z 2005 r. do dochodów ogółem, bez uwzględnienia wyłączeń określonych w pkt 5.1.1.  </t>
  </si>
  <si>
    <t xml:space="preserve"> Wskaźnik planowanej łącznej kwoty spłaty zobowiązań, o której mowa w art. 169 ust. 1 ufp z 2005 r. do dochodów ogółem, po uwzględnieniu wyłączeń przypadających na dany rok określonych w pkt 5.1.1. </t>
  </si>
  <si>
    <t xml:space="preserve"> Wskaźnik planowanej łącznej kwoty spłaty zobowiązań, o której mowa w art. 243 ust. 1 ustawy do dochodów ogółem, bez uwzględnienia zobowiązań związku współtworzonego przez jednostkę samorządu terytorialnego  i bez uwzględniania wyłączeń przypadających na dany rok określonych w pkt 5.1.1.</t>
  </si>
  <si>
    <t xml:space="preserve"> Wskaźnik planowanej łącznej kwoty spłaty zobowiązań, o której mowa w art. 243 ust. 1 ustawy do dochodów ogółem, bez uwzględnienia zobowiązań związku współtworzonego przez jednostkę samorządu terytorialnego, po uwzględnieniu wyłączeń przypadających na dany rok określonych w pkt 5.1.1. </t>
  </si>
  <si>
    <t xml:space="preserve"> Kwota zobowiązań związku współtworzonego przez jednostkę samorządu terytorialnego przypadających do spłaty w danym roku budżetowym, podlegająca doliczeniu zgodnie z art. 244 ustawy </t>
  </si>
  <si>
    <t xml:space="preserve"> Wskaźnik planowanej łącznej kwoty spłaty zobowiązań, o której mowa w art. 243 ust. 1 ustawy do dochodów ogółem, po uwzględnieniu zobowiązań związku współtworzonego przez jednostkę samorządu terytorialnego oraz po uwzględnieniu wyłączeń przypadających na dany rok określonych w pkt 5.1.1.</t>
  </si>
  <si>
    <t xml:space="preserve"> Dopuszczalny wskaźnik spłaty zobowiązań określony w art. 243 ustawy, po uwzględnieniu wyłączeń określonych w art.  36 ustawy z dnia 7 grudnia 2012 r. o zmianie niektórych ustaw związanych z realizacją ustawy budżetowej, obliczony w oparciu o plan 3 kwartałów roku poprzedzającego rok budżetowy</t>
  </si>
  <si>
    <t xml:space="preserve">  Dopuszczalny wskaźnik spłaty zobowiązań określony w art. 243 ustawy, po uwzględnieniu wyłączeń określonych w art.  36 ustawy z dnia 7 grudnia 2012 r. o zmianie niektórych ustaw związanych z realizacją ustawy budżetowej, obliczony w oparciu o wykonanie roku poprzedzającego rok budżetowy</t>
  </si>
  <si>
    <t xml:space="preserve"> Informacja o spełnieniu wskaźnika spłaty zobowiązań określonego w art. 243 ustawy, po uwzględnieniu zobowiązań związku współtworzonego przez jednostkę samorządu terytorialnego oraz po uwzględnieniu wyłączeń określonych w pkt 5.1.1.,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</si>
  <si>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wyłączeń określonych w pkt 5.1.1., obliczonego w oparciu o wykonanie roku poprzedzającego rok budżetowy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</si>
  <si>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</si>
  <si>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</si>
  <si>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</si>
  <si>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</si>
  <si>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</si>
  <si>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 xml:space="preserve"> Wydatki objęte limitem art. 226 ust. 3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</si>
  <si>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</si>
  <si>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</si>
  <si>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</si>
  <si>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</si>
  <si>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</si>
  <si>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</si>
  <si>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</si>
  <si>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</si>
  <si>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</si>
  <si>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</si>
  <si>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</si>
  <si>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</si>
  <si>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</si>
  <si>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</si>
  <si>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</si>
  <si>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</si>
  <si>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</si>
  <si>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</si>
  <si>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</si>
  <si>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</si>
  <si>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</si>
  <si>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</si>
  <si>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</si>
  <si>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</si>
  <si>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</si>
  <si>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</si>
  <si>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</si>
  <si>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</si>
  <si>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</si>
  <si>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</si>
  <si>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</si>
  <si>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</si>
  <si>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</si>
  <si>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w państwowy dług publiczny</t>
  </si>
  <si>
    <t xml:space="preserve">  wypłaty z tytułu wymagalnych poręczeń i gwarancji</t>
  </si>
  <si>
    <t xml:space="preserve"> Wynik operacji niekasowych wpływających na kwotę długu ( m.in. umorzenia, różnice kursowe)</t>
  </si>
  <si>
    <t>TAK</t>
  </si>
  <si>
    <t>X</t>
  </si>
  <si>
    <t>WIELOLETNIA PROGNOZA FINANSOWA NA LATA 2013-2024</t>
  </si>
</sst>
</file>

<file path=xl/styles.xml><?xml version="1.0" encoding="utf-8"?>
<styleSheet xmlns="http://schemas.openxmlformats.org/spreadsheetml/2006/main">
  <fonts count="2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NumberFormat="1" applyFont="1" applyBorder="1" applyAlignment="1">
      <alignment wrapText="1"/>
    </xf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center" vertical="center"/>
    </xf>
    <xf numFmtId="10" fontId="22" fillId="0" borderId="10" xfId="0" applyNumberFormat="1" applyFont="1" applyBorder="1"/>
    <xf numFmtId="0" fontId="22" fillId="0" borderId="10" xfId="0" applyFont="1" applyBorder="1"/>
    <xf numFmtId="10" fontId="22" fillId="0" borderId="10" xfId="0" applyNumberFormat="1" applyFont="1" applyBorder="1" applyAlignment="1">
      <alignment horizontal="center" vertical="center"/>
    </xf>
    <xf numFmtId="4" fontId="0" fillId="0" borderId="0" xfId="0" applyNumberFormat="1"/>
    <xf numFmtId="4" fontId="22" fillId="0" borderId="11" xfId="0" applyNumberFormat="1" applyFont="1" applyFill="1" applyBorder="1"/>
    <xf numFmtId="0" fontId="0" fillId="0" borderId="0" xfId="0" applyBorder="1"/>
    <xf numFmtId="4" fontId="23" fillId="0" borderId="10" xfId="0" applyNumberFormat="1" applyFont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7"/>
  <sheetViews>
    <sheetView view="pageBreakPreview" topLeftCell="H1" zoomScale="59" zoomScaleNormal="100" zoomScaleSheetLayoutView="59" workbookViewId="0">
      <selection activeCell="AH19" sqref="AH19"/>
    </sheetView>
  </sheetViews>
  <sheetFormatPr defaultRowHeight="14.25"/>
  <cols>
    <col min="2" max="2" width="61.125" customWidth="1"/>
    <col min="3" max="6" width="15.625" customWidth="1"/>
    <col min="7" max="7" width="18.75" customWidth="1"/>
    <col min="8" max="18" width="15.625" customWidth="1"/>
    <col min="19" max="19" width="12.375" bestFit="1" customWidth="1"/>
  </cols>
  <sheetData>
    <row r="1" spans="1:20">
      <c r="B1" t="s">
        <v>118</v>
      </c>
    </row>
    <row r="3" spans="1:20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20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158082356</v>
      </c>
      <c r="H4" s="7">
        <v>146843813</v>
      </c>
      <c r="I4" s="7">
        <v>152199889</v>
      </c>
      <c r="J4" s="7">
        <v>158103619</v>
      </c>
      <c r="K4" s="7">
        <v>162556627</v>
      </c>
      <c r="L4" s="7">
        <v>166391526</v>
      </c>
      <c r="M4" s="7">
        <v>170932207</v>
      </c>
      <c r="N4" s="7">
        <v>174639144</v>
      </c>
      <c r="O4" s="7">
        <v>177118436</v>
      </c>
      <c r="P4" s="7">
        <v>180576778</v>
      </c>
      <c r="Q4" s="7">
        <v>183342417</v>
      </c>
      <c r="R4" s="7">
        <v>186323239</v>
      </c>
    </row>
    <row r="5" spans="1:20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152532346</v>
      </c>
      <c r="H5" s="7">
        <v>146843813</v>
      </c>
      <c r="I5" s="7">
        <v>152199889</v>
      </c>
      <c r="J5" s="7">
        <v>158103619</v>
      </c>
      <c r="K5" s="7">
        <v>162556627</v>
      </c>
      <c r="L5" s="7">
        <v>166391526</v>
      </c>
      <c r="M5" s="7">
        <v>170932207</v>
      </c>
      <c r="N5" s="7">
        <v>174639144</v>
      </c>
      <c r="O5" s="7">
        <v>177118436</v>
      </c>
      <c r="P5" s="7">
        <v>180576778</v>
      </c>
      <c r="Q5" s="7">
        <v>183342417</v>
      </c>
      <c r="R5" s="7">
        <v>186323239</v>
      </c>
    </row>
    <row r="6" spans="1:20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20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20" ht="23.1" customHeight="1">
      <c r="A8" s="4" t="str">
        <f>"1.1.3"</f>
        <v>1.1.3</v>
      </c>
      <c r="B8" s="2" t="s">
        <v>22</v>
      </c>
      <c r="C8" s="7">
        <v>5514663.1200000001</v>
      </c>
      <c r="D8" s="7">
        <v>7116137.96</v>
      </c>
      <c r="E8" s="7">
        <v>7154310</v>
      </c>
      <c r="F8" s="7">
        <v>6760792.5700000003</v>
      </c>
      <c r="G8" s="7">
        <v>7195730</v>
      </c>
      <c r="H8" s="7">
        <v>7303665</v>
      </c>
      <c r="I8" s="7">
        <v>7413220</v>
      </c>
      <c r="J8" s="7">
        <v>7524419</v>
      </c>
      <c r="K8" s="7">
        <v>7637285</v>
      </c>
      <c r="L8" s="7">
        <v>7751844</v>
      </c>
      <c r="M8" s="7">
        <v>7868122</v>
      </c>
      <c r="N8" s="7">
        <v>7986143</v>
      </c>
      <c r="O8" s="7">
        <v>8105936</v>
      </c>
      <c r="P8" s="7">
        <v>8227525</v>
      </c>
      <c r="Q8" s="7">
        <v>8350938</v>
      </c>
      <c r="R8" s="7">
        <v>8476202</v>
      </c>
    </row>
    <row r="9" spans="1:20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20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50008039</v>
      </c>
      <c r="H10" s="7">
        <v>50758160</v>
      </c>
      <c r="I10" s="7">
        <v>51519532</v>
      </c>
      <c r="J10" s="7">
        <v>52292325</v>
      </c>
      <c r="K10" s="7">
        <v>53076710</v>
      </c>
      <c r="L10" s="7">
        <v>53872860</v>
      </c>
      <c r="M10" s="7">
        <v>54680953</v>
      </c>
      <c r="N10" s="7">
        <v>55501168</v>
      </c>
      <c r="O10" s="7">
        <v>56333685</v>
      </c>
      <c r="P10" s="7">
        <v>57178690</v>
      </c>
      <c r="Q10" s="7">
        <v>58036371</v>
      </c>
      <c r="R10" s="7">
        <v>58906916</v>
      </c>
      <c r="S10" s="13"/>
      <c r="T10" s="14"/>
    </row>
    <row r="11" spans="1:20" ht="23.1" customHeight="1">
      <c r="A11" s="4" t="str">
        <f>"1.1.5"</f>
        <v>1.1.5</v>
      </c>
      <c r="B11" s="2" t="s">
        <v>26</v>
      </c>
      <c r="C11" s="7">
        <v>22220123.260000002</v>
      </c>
      <c r="D11" s="7">
        <v>25475058.629999999</v>
      </c>
      <c r="E11" s="7">
        <v>26756886</v>
      </c>
      <c r="F11" s="7">
        <v>26455409.219999999</v>
      </c>
      <c r="G11" s="7">
        <v>32763938</v>
      </c>
      <c r="H11" s="7">
        <v>28416797</v>
      </c>
      <c r="I11" s="7">
        <v>28843049</v>
      </c>
      <c r="J11" s="7">
        <v>29275694</v>
      </c>
      <c r="K11" s="7">
        <v>29714830</v>
      </c>
      <c r="L11" s="7">
        <v>30160552</v>
      </c>
      <c r="M11" s="7">
        <v>30612960</v>
      </c>
      <c r="N11" s="7">
        <v>31072155</v>
      </c>
      <c r="O11" s="7">
        <v>31538237</v>
      </c>
      <c r="P11" s="7">
        <v>32011311</v>
      </c>
      <c r="Q11" s="7">
        <v>32491480</v>
      </c>
      <c r="R11" s="7">
        <v>32978853</v>
      </c>
    </row>
    <row r="12" spans="1:20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5550010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0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11940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7">
        <v>5538070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170149795</v>
      </c>
      <c r="H15" s="7">
        <v>154325266</v>
      </c>
      <c r="I15" s="7">
        <v>156783222</v>
      </c>
      <c r="J15" s="7">
        <v>156162579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20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128542798.77</v>
      </c>
      <c r="G16" s="7">
        <v>147067904</v>
      </c>
      <c r="H16" s="7">
        <v>134589575</v>
      </c>
      <c r="I16" s="7">
        <v>138066303</v>
      </c>
      <c r="J16" s="7">
        <v>140857534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8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7">
        <v>811932</v>
      </c>
      <c r="H17" s="7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</row>
    <row r="18" spans="1:18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2536500</v>
      </c>
      <c r="H20" s="7">
        <v>2594483</v>
      </c>
      <c r="I20" s="7">
        <v>2770459</v>
      </c>
      <c r="J20" s="7">
        <v>3287776</v>
      </c>
      <c r="K20" s="7">
        <v>3539804</v>
      </c>
      <c r="L20" s="7">
        <v>3207778</v>
      </c>
      <c r="M20" s="7">
        <v>2647855</v>
      </c>
      <c r="N20" s="7">
        <v>2033285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8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2536500</v>
      </c>
      <c r="H21" s="7">
        <v>2594483</v>
      </c>
      <c r="I21" s="7">
        <v>2770459</v>
      </c>
      <c r="J21" s="7">
        <v>3287776</v>
      </c>
      <c r="K21" s="7">
        <v>3539804</v>
      </c>
      <c r="L21" s="7">
        <v>3207778</v>
      </c>
      <c r="M21" s="7">
        <v>2647855</v>
      </c>
      <c r="N21" s="7">
        <v>2033285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8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23081891</v>
      </c>
      <c r="H22" s="7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8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-12067439</v>
      </c>
      <c r="H23" s="7">
        <v>-7481453</v>
      </c>
      <c r="I23" s="7">
        <v>-4583333</v>
      </c>
      <c r="J23" s="7">
        <v>1941040</v>
      </c>
      <c r="K23" s="7">
        <v>3838723</v>
      </c>
      <c r="L23" s="7">
        <v>5983131</v>
      </c>
      <c r="M23" s="7">
        <v>9571976</v>
      </c>
      <c r="N23" s="7">
        <v>9421986</v>
      </c>
      <c r="O23" s="7">
        <v>9001652</v>
      </c>
      <c r="P23" s="7">
        <v>8955462</v>
      </c>
      <c r="Q23" s="7">
        <v>7835052</v>
      </c>
      <c r="R23" s="7">
        <v>6655335.9800000004</v>
      </c>
    </row>
    <row r="24" spans="1:18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20675947</v>
      </c>
      <c r="H24" s="7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5675947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675947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15000000</v>
      </c>
      <c r="H29" s="7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11391492</v>
      </c>
      <c r="H30" s="7">
        <v>7481453</v>
      </c>
      <c r="I30" s="7">
        <v>4583333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7">
        <v>6018547</v>
      </c>
      <c r="I33" s="7">
        <v>5916667</v>
      </c>
      <c r="J33" s="7">
        <v>6941040</v>
      </c>
      <c r="K33" s="7">
        <v>7838723</v>
      </c>
      <c r="L33" s="7">
        <v>8983131</v>
      </c>
      <c r="M33" s="7">
        <v>9571976</v>
      </c>
      <c r="N33" s="7">
        <v>9421986</v>
      </c>
      <c r="O33" s="7">
        <v>9001652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7">
        <v>6018547</v>
      </c>
      <c r="I34" s="7">
        <v>5916667</v>
      </c>
      <c r="J34" s="7">
        <v>6941040</v>
      </c>
      <c r="K34" s="7">
        <v>7838723</v>
      </c>
      <c r="L34" s="7">
        <v>8983131</v>
      </c>
      <c r="M34" s="7">
        <v>9571976</v>
      </c>
      <c r="N34" s="7">
        <v>9421986</v>
      </c>
      <c r="O34" s="7">
        <v>9001652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54139571.979999997</v>
      </c>
      <c r="H38" s="7">
        <v>60121024.979999997</v>
      </c>
      <c r="I38" s="7">
        <v>63204357.979999997</v>
      </c>
      <c r="J38" s="7">
        <v>61263317.979999997</v>
      </c>
      <c r="K38" s="7">
        <v>57424594.979999997</v>
      </c>
      <c r="L38" s="7">
        <v>51441463.979999997</v>
      </c>
      <c r="M38" s="7">
        <v>41869487.979999997</v>
      </c>
      <c r="N38" s="7">
        <v>32447501.98</v>
      </c>
      <c r="O38" s="7">
        <v>23445849.98</v>
      </c>
      <c r="P38" s="7">
        <v>14490387.98</v>
      </c>
      <c r="Q38" s="7">
        <v>6655335.9800000004</v>
      </c>
      <c r="R38" s="7"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0.34250000000000003</v>
      </c>
      <c r="H41" s="9">
        <v>0.40939999999999999</v>
      </c>
      <c r="I41" s="9">
        <v>0.4153</v>
      </c>
      <c r="J41" s="9">
        <v>0.38750000000000001</v>
      </c>
      <c r="K41" s="9">
        <v>0.3533</v>
      </c>
      <c r="L41" s="9">
        <v>0.30919999999999997</v>
      </c>
      <c r="M41" s="9">
        <v>0.24490000000000001</v>
      </c>
      <c r="N41" s="9">
        <v>0.18579999999999999</v>
      </c>
      <c r="O41" s="9">
        <v>0.13239999999999999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0.34250000000000003</v>
      </c>
      <c r="H42" s="9">
        <v>0.40939999999999999</v>
      </c>
      <c r="I42" s="9">
        <v>0.4153</v>
      </c>
      <c r="J42" s="9">
        <v>0.38750000000000001</v>
      </c>
      <c r="K42" s="9">
        <v>0.3533</v>
      </c>
      <c r="L42" s="9">
        <v>0.30919999999999997</v>
      </c>
      <c r="M42" s="9">
        <v>0.24490000000000001</v>
      </c>
      <c r="N42" s="9">
        <v>0.18579999999999999</v>
      </c>
      <c r="O42" s="9">
        <v>0.13239999999999999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8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5464442</v>
      </c>
      <c r="H45" s="7">
        <v>12254238</v>
      </c>
      <c r="I45" s="7">
        <v>14133586</v>
      </c>
      <c r="J45" s="7">
        <v>17246085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11140389</v>
      </c>
      <c r="H46" s="7">
        <v>12254238</v>
      </c>
      <c r="I46" s="7">
        <v>14133586</v>
      </c>
      <c r="J46" s="7">
        <v>17246085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8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5.67E-2</v>
      </c>
      <c r="H49" s="9">
        <v>6.4000000000000001E-2</v>
      </c>
      <c r="I49" s="9">
        <v>6.2100000000000002E-2</v>
      </c>
      <c r="J49" s="9">
        <v>6.9400000000000003E-2</v>
      </c>
      <c r="K49" s="9">
        <v>7.4399999999999994E-2</v>
      </c>
      <c r="L49" s="9">
        <v>7.7399999999999997E-2</v>
      </c>
      <c r="M49" s="9">
        <v>7.5399999999999995E-2</v>
      </c>
      <c r="N49" s="9">
        <v>6.93E-2</v>
      </c>
      <c r="O49" s="9">
        <v>6.3399999999999998E-2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5.67E-2</v>
      </c>
      <c r="H50" s="9">
        <v>6.4000000000000001E-2</v>
      </c>
      <c r="I50" s="9">
        <v>6.2100000000000002E-2</v>
      </c>
      <c r="J50" s="9">
        <v>6.9400000000000003E-2</v>
      </c>
      <c r="K50" s="9">
        <v>7.4399999999999994E-2</v>
      </c>
      <c r="L50" s="9">
        <v>7.7399999999999997E-2</v>
      </c>
      <c r="M50" s="9">
        <v>7.5399999999999995E-2</v>
      </c>
      <c r="N50" s="9">
        <v>6.93E-2</v>
      </c>
      <c r="O50" s="9">
        <v>6.3399999999999998E-2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7.4700000000000003E-2</v>
      </c>
      <c r="D51" s="9">
        <v>5.96E-2</v>
      </c>
      <c r="E51" s="9">
        <v>6.5100000000000005E-2</v>
      </c>
      <c r="F51" s="9">
        <v>6.6000000000000003E-2</v>
      </c>
      <c r="G51" s="9">
        <v>5.67E-2</v>
      </c>
      <c r="H51" s="9">
        <v>6.4000000000000001E-2</v>
      </c>
      <c r="I51" s="9">
        <v>6.2100000000000002E-2</v>
      </c>
      <c r="J51" s="9">
        <v>6.9400000000000003E-2</v>
      </c>
      <c r="K51" s="9">
        <v>7.4399999999999994E-2</v>
      </c>
      <c r="L51" s="9">
        <v>7.7399999999999997E-2</v>
      </c>
      <c r="M51" s="9">
        <v>7.5399999999999995E-2</v>
      </c>
      <c r="N51" s="9">
        <v>6.93E-2</v>
      </c>
      <c r="O51" s="9">
        <v>6.3399999999999998E-2</v>
      </c>
      <c r="P51" s="9">
        <v>5.9499999999999997E-2</v>
      </c>
      <c r="Q51" s="9">
        <v>4.9599999999999998E-2</v>
      </c>
      <c r="R51" s="9">
        <v>3.9100000000000003E-2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5.67E-2</v>
      </c>
      <c r="H52" s="9">
        <v>6.4000000000000001E-2</v>
      </c>
      <c r="I52" s="9">
        <v>6.2100000000000002E-2</v>
      </c>
      <c r="J52" s="9">
        <v>6.9400000000000003E-2</v>
      </c>
      <c r="K52" s="9">
        <v>7.4399999999999994E-2</v>
      </c>
      <c r="L52" s="9">
        <v>7.7399999999999997E-2</v>
      </c>
      <c r="M52" s="9">
        <v>7.5399999999999995E-2</v>
      </c>
      <c r="N52" s="9">
        <v>6.93E-2</v>
      </c>
      <c r="O52" s="9">
        <v>6.3399999999999998E-2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5.67E-2</v>
      </c>
      <c r="H54" s="9">
        <v>6.4000000000000001E-2</v>
      </c>
      <c r="I54" s="9">
        <v>6.2100000000000002E-2</v>
      </c>
      <c r="J54" s="9">
        <v>6.9400000000000003E-2</v>
      </c>
      <c r="K54" s="9">
        <v>7.4399999999999994E-2</v>
      </c>
      <c r="L54" s="9">
        <v>7.7399999999999997E-2</v>
      </c>
      <c r="M54" s="9">
        <v>7.5399999999999995E-2</v>
      </c>
      <c r="N54" s="9">
        <v>6.93E-2</v>
      </c>
      <c r="O54" s="9">
        <v>6.3399999999999998E-2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9">
        <v>6.4000000000000001E-2</v>
      </c>
      <c r="I55" s="9">
        <v>6.54E-2</v>
      </c>
      <c r="J55" s="9">
        <v>7.1400000000000005E-2</v>
      </c>
      <c r="K55" s="9">
        <v>9.5200000000000007E-2</v>
      </c>
      <c r="L55" s="9">
        <v>0.1065</v>
      </c>
      <c r="M55" s="9">
        <v>0.1186</v>
      </c>
      <c r="N55" s="9">
        <v>0.1305</v>
      </c>
      <c r="O55" s="9">
        <v>0.14269999999999999</v>
      </c>
      <c r="P55" s="9">
        <v>0.14940000000000001</v>
      </c>
      <c r="Q55" s="9">
        <v>0.1492</v>
      </c>
      <c r="R55" s="9">
        <v>0.14399999999999999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8.6099999999999996E-2</v>
      </c>
      <c r="H56" s="9">
        <v>7.4899999999999994E-2</v>
      </c>
      <c r="I56" s="9">
        <v>7.6300000000000007E-2</v>
      </c>
      <c r="J56" s="9">
        <v>7.1400000000000005E-2</v>
      </c>
      <c r="K56" s="9">
        <v>9.5200000000000007E-2</v>
      </c>
      <c r="L56" s="9">
        <v>0.1065</v>
      </c>
      <c r="M56" s="9">
        <v>0.1186</v>
      </c>
      <c r="N56" s="9">
        <v>0.1305</v>
      </c>
      <c r="O56" s="9">
        <v>0.14269999999999999</v>
      </c>
      <c r="P56" s="9">
        <v>0.14940000000000001</v>
      </c>
      <c r="Q56" s="9">
        <v>0.1492</v>
      </c>
      <c r="R56" s="9">
        <v>0.14399999999999999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1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1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1941040</v>
      </c>
      <c r="K59" s="7">
        <v>3838723</v>
      </c>
      <c r="L59" s="7">
        <v>5983131</v>
      </c>
      <c r="M59" s="7">
        <v>9571976</v>
      </c>
      <c r="N59" s="7">
        <v>9421986</v>
      </c>
      <c r="O59" s="7">
        <v>9001652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1941040</v>
      </c>
      <c r="K60" s="7">
        <v>3838723</v>
      </c>
      <c r="L60" s="7">
        <v>5983131</v>
      </c>
      <c r="M60" s="7">
        <v>9571976</v>
      </c>
      <c r="N60" s="7">
        <v>9421986</v>
      </c>
      <c r="O60" s="7">
        <v>9001652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8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49782245.479999997</v>
      </c>
      <c r="D62" s="7">
        <v>55489003.609999999</v>
      </c>
      <c r="E62" s="7">
        <v>60007769</v>
      </c>
      <c r="F62" s="7">
        <v>58674052.869999997</v>
      </c>
      <c r="G62" s="7">
        <v>61628122</v>
      </c>
      <c r="H62" s="7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17631882.09</v>
      </c>
      <c r="E63" s="7">
        <v>18050840</v>
      </c>
      <c r="F63" s="7">
        <v>16542665.130000001</v>
      </c>
      <c r="G63" s="7">
        <v>18692927</v>
      </c>
      <c r="H63" s="7">
        <v>18973320</v>
      </c>
      <c r="I63" s="7">
        <v>19257921</v>
      </c>
      <c r="J63" s="7">
        <v>19546790</v>
      </c>
      <c r="K63" s="7">
        <v>19839991</v>
      </c>
      <c r="L63" s="7">
        <v>20137591</v>
      </c>
      <c r="M63" s="7">
        <v>20439655</v>
      </c>
      <c r="N63" s="7">
        <v>20746250</v>
      </c>
      <c r="O63" s="7">
        <v>21057444</v>
      </c>
      <c r="P63" s="7">
        <v>21373305</v>
      </c>
      <c r="Q63" s="7">
        <v>21693905</v>
      </c>
      <c r="R63" s="7">
        <v>22019314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17334797</v>
      </c>
      <c r="H64" s="7">
        <v>9132541</v>
      </c>
      <c r="I64" s="7">
        <v>9106238</v>
      </c>
      <c r="J64" s="7">
        <v>5143735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14058761</v>
      </c>
      <c r="H65" s="7">
        <v>8402147</v>
      </c>
      <c r="I65" s="7">
        <v>8606238</v>
      </c>
      <c r="J65" s="7">
        <v>4643735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3276036</v>
      </c>
      <c r="H66" s="7">
        <v>730394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24655783.68</v>
      </c>
      <c r="D68" s="7">
        <v>22457372.07</v>
      </c>
      <c r="E68" s="7">
        <v>23128247</v>
      </c>
      <c r="F68" s="7">
        <v>16613184.539999999</v>
      </c>
      <c r="G68" s="7">
        <v>17778910</v>
      </c>
      <c r="H68" s="7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2640499.9900000002</v>
      </c>
      <c r="D69" s="7">
        <v>2238511.38</v>
      </c>
      <c r="E69" s="7">
        <v>5431935</v>
      </c>
      <c r="F69" s="7">
        <v>4983510.1100000003</v>
      </c>
      <c r="G69" s="7">
        <v>3130250</v>
      </c>
      <c r="H69" s="7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8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8045429</v>
      </c>
      <c r="H71" s="7">
        <v>706951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7107786</v>
      </c>
      <c r="H72" s="7">
        <v>706951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7107786</v>
      </c>
      <c r="H73" s="7">
        <v>706951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1653245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1652362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1652362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1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8300206</v>
      </c>
      <c r="H78" s="7">
        <v>706951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7221296</v>
      </c>
      <c r="H79" s="7">
        <v>706951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7221296</v>
      </c>
      <c r="H80" s="7">
        <v>706951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2662084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1652362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1652362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8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5000000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8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7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  <row r="107" spans="1:18">
      <c r="F107" s="12"/>
    </row>
  </sheetData>
  <pageMargins left="0.19685039370078741" right="0.19685039370078741" top="0.74803149606299213" bottom="0.74803149606299213" header="0.31496062992125984" footer="0.31496062992125984"/>
  <pageSetup paperSize="8" scale="53" orientation="landscape" horizontalDpi="4294967293" verticalDpi="0" r:id="rId1"/>
  <headerFooter>
    <oddHeader>&amp;RZałącznik nr 1
do Rady Powiatu Wołomińskiego.......................
z dnia ............................</oddHeader>
  </headerFooter>
  <rowBreaks count="2" manualBreakCount="2">
    <brk id="47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14"/>
  <sheetViews>
    <sheetView tabSelected="1" view="pageBreakPreview" zoomScale="32" zoomScaleNormal="100" zoomScaleSheetLayoutView="32" workbookViewId="0">
      <selection activeCell="H113" sqref="H113"/>
    </sheetView>
  </sheetViews>
  <sheetFormatPr defaultRowHeight="14.25"/>
  <cols>
    <col min="2" max="2" width="61.125" customWidth="1"/>
    <col min="3" max="6" width="15.625" customWidth="1"/>
    <col min="7" max="7" width="16" customWidth="1"/>
    <col min="8" max="18" width="15.625" customWidth="1"/>
    <col min="19" max="19" width="12.375" bestFit="1" customWidth="1"/>
  </cols>
  <sheetData>
    <row r="1" spans="1:20">
      <c r="B1" t="s">
        <v>118</v>
      </c>
    </row>
    <row r="3" spans="1:20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20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159093610</v>
      </c>
      <c r="H4" s="7">
        <v>146843813</v>
      </c>
      <c r="I4" s="7">
        <v>151749889</v>
      </c>
      <c r="J4" s="7">
        <v>157503619</v>
      </c>
      <c r="K4" s="7">
        <v>161656627</v>
      </c>
      <c r="L4" s="7">
        <v>165491526</v>
      </c>
      <c r="M4" s="7">
        <v>170032207</v>
      </c>
      <c r="N4" s="7">
        <v>173739144</v>
      </c>
      <c r="O4" s="7">
        <v>176768436</v>
      </c>
      <c r="P4" s="7">
        <v>180576778</v>
      </c>
      <c r="Q4" s="7">
        <v>183342417</v>
      </c>
      <c r="R4" s="7">
        <v>186323239</v>
      </c>
    </row>
    <row r="5" spans="1:20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152903600</v>
      </c>
      <c r="H5" s="7">
        <v>146843813</v>
      </c>
      <c r="I5" s="7">
        <v>151749889</v>
      </c>
      <c r="J5" s="7">
        <v>157503619</v>
      </c>
      <c r="K5" s="7">
        <v>161656627</v>
      </c>
      <c r="L5" s="7">
        <v>165491526</v>
      </c>
      <c r="M5" s="7">
        <v>170032207</v>
      </c>
      <c r="N5" s="7">
        <v>173739144</v>
      </c>
      <c r="O5" s="7">
        <v>176768436</v>
      </c>
      <c r="P5" s="7">
        <v>180576778</v>
      </c>
      <c r="Q5" s="7">
        <v>183342417</v>
      </c>
      <c r="R5" s="7">
        <v>186323239</v>
      </c>
    </row>
    <row r="6" spans="1:20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20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20" ht="23.1" customHeight="1">
      <c r="A8" s="4" t="str">
        <f>"1.1.3"</f>
        <v>1.1.3</v>
      </c>
      <c r="B8" s="2" t="s">
        <v>22</v>
      </c>
      <c r="C8" s="7">
        <v>5514663.1200000001</v>
      </c>
      <c r="D8" s="7">
        <v>7116137.96</v>
      </c>
      <c r="E8" s="7">
        <v>7154310</v>
      </c>
      <c r="F8" s="7">
        <v>6760792.5700000003</v>
      </c>
      <c r="G8" s="7">
        <v>7195730</v>
      </c>
      <c r="H8" s="7">
        <v>7303665</v>
      </c>
      <c r="I8" s="7">
        <v>7413220</v>
      </c>
      <c r="J8" s="7">
        <v>7524419</v>
      </c>
      <c r="K8" s="7">
        <v>7637285</v>
      </c>
      <c r="L8" s="7">
        <v>7751844</v>
      </c>
      <c r="M8" s="7">
        <v>7868122</v>
      </c>
      <c r="N8" s="7">
        <v>7986143</v>
      </c>
      <c r="O8" s="7">
        <v>8105936</v>
      </c>
      <c r="P8" s="7">
        <v>8227525</v>
      </c>
      <c r="Q8" s="7">
        <v>8350938</v>
      </c>
      <c r="R8" s="7">
        <v>8476202</v>
      </c>
    </row>
    <row r="9" spans="1:20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20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50008039</v>
      </c>
      <c r="H10" s="7">
        <v>50758160</v>
      </c>
      <c r="I10" s="7">
        <v>51519532</v>
      </c>
      <c r="J10" s="7">
        <v>52292325</v>
      </c>
      <c r="K10" s="7">
        <v>53076710</v>
      </c>
      <c r="L10" s="7">
        <v>53872860</v>
      </c>
      <c r="M10" s="7">
        <v>54680953</v>
      </c>
      <c r="N10" s="7">
        <v>55501168</v>
      </c>
      <c r="O10" s="7">
        <v>56333685</v>
      </c>
      <c r="P10" s="7">
        <v>57178690</v>
      </c>
      <c r="Q10" s="7">
        <v>58036371</v>
      </c>
      <c r="R10" s="7">
        <v>58906916</v>
      </c>
      <c r="S10" s="13"/>
      <c r="T10" s="14"/>
    </row>
    <row r="11" spans="1:20" ht="23.1" customHeight="1">
      <c r="A11" s="4" t="str">
        <f>"1.1.5"</f>
        <v>1.1.5</v>
      </c>
      <c r="B11" s="2" t="s">
        <v>26</v>
      </c>
      <c r="C11" s="7">
        <v>22220123.260000002</v>
      </c>
      <c r="D11" s="7">
        <v>25475058.629999999</v>
      </c>
      <c r="E11" s="7">
        <v>26756886</v>
      </c>
      <c r="F11" s="7">
        <v>26455409.219999999</v>
      </c>
      <c r="G11" s="7">
        <v>33135192</v>
      </c>
      <c r="H11" s="7">
        <v>28416797</v>
      </c>
      <c r="I11" s="7">
        <v>28843049</v>
      </c>
      <c r="J11" s="7">
        <v>29275694</v>
      </c>
      <c r="K11" s="7">
        <v>29714830</v>
      </c>
      <c r="L11" s="7">
        <v>30160552</v>
      </c>
      <c r="M11" s="7">
        <v>30612960</v>
      </c>
      <c r="N11" s="7">
        <v>31072155</v>
      </c>
      <c r="O11" s="7">
        <v>31538237</v>
      </c>
      <c r="P11" s="7">
        <v>32011311</v>
      </c>
      <c r="Q11" s="7">
        <v>32491480</v>
      </c>
      <c r="R11" s="7">
        <v>32978853</v>
      </c>
    </row>
    <row r="12" spans="1:20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6190010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0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11940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15">
        <v>4324970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167399049</v>
      </c>
      <c r="H15" s="7">
        <v>154325266</v>
      </c>
      <c r="I15" s="7">
        <v>156783222</v>
      </c>
      <c r="J15" s="7">
        <v>156162579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20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128542798.77</v>
      </c>
      <c r="G16" s="7">
        <v>142958334</v>
      </c>
      <c r="H16" s="7">
        <v>134589575</v>
      </c>
      <c r="I16" s="7">
        <v>138066303</v>
      </c>
      <c r="J16" s="7">
        <v>140857534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8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7">
        <v>461932</v>
      </c>
      <c r="H17" s="7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</row>
    <row r="18" spans="1:18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2536500</v>
      </c>
      <c r="H20" s="7">
        <v>2252483</v>
      </c>
      <c r="I20" s="7">
        <v>2483459</v>
      </c>
      <c r="J20" s="7">
        <v>3032776</v>
      </c>
      <c r="K20" s="7">
        <v>3330804</v>
      </c>
      <c r="L20" s="7">
        <v>3052778</v>
      </c>
      <c r="M20" s="7">
        <v>2547855</v>
      </c>
      <c r="N20" s="7">
        <v>1987285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8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2536500</v>
      </c>
      <c r="H21" s="7">
        <v>2252483</v>
      </c>
      <c r="I21" s="7">
        <v>2483459</v>
      </c>
      <c r="J21" s="7">
        <v>3032776</v>
      </c>
      <c r="K21" s="7">
        <v>3330804</v>
      </c>
      <c r="L21" s="7">
        <v>3052778</v>
      </c>
      <c r="M21" s="7">
        <v>2547855</v>
      </c>
      <c r="N21" s="7">
        <v>1987285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8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24440715</v>
      </c>
      <c r="H22" s="7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8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-8305439</v>
      </c>
      <c r="H23" s="7">
        <v>-7481453</v>
      </c>
      <c r="I23" s="7">
        <v>-5033333</v>
      </c>
      <c r="J23" s="7">
        <v>1341040</v>
      </c>
      <c r="K23" s="7">
        <v>2938723</v>
      </c>
      <c r="L23" s="7">
        <v>5083131</v>
      </c>
      <c r="M23" s="7">
        <v>8671976</v>
      </c>
      <c r="N23" s="7">
        <v>8521986</v>
      </c>
      <c r="O23" s="7">
        <v>8651652</v>
      </c>
      <c r="P23" s="7">
        <v>8955462</v>
      </c>
      <c r="Q23" s="7">
        <v>7835052</v>
      </c>
      <c r="R23" s="7">
        <v>6655335.9800000004</v>
      </c>
    </row>
    <row r="24" spans="1:18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16913947</v>
      </c>
      <c r="H24" s="7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6913947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1913947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10000000</v>
      </c>
      <c r="H29" s="7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6391492</v>
      </c>
      <c r="H30" s="7">
        <v>7481453</v>
      </c>
      <c r="I30" s="7">
        <v>4583333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7">
        <v>6018547</v>
      </c>
      <c r="I33" s="7">
        <v>5466667</v>
      </c>
      <c r="J33" s="7">
        <v>6341040</v>
      </c>
      <c r="K33" s="7">
        <v>6938723</v>
      </c>
      <c r="L33" s="7">
        <v>8083131</v>
      </c>
      <c r="M33" s="7">
        <v>8671976</v>
      </c>
      <c r="N33" s="7">
        <v>8521986</v>
      </c>
      <c r="O33" s="7">
        <v>8651652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7">
        <v>6018547</v>
      </c>
      <c r="I34" s="7">
        <v>5466667</v>
      </c>
      <c r="J34" s="7">
        <v>6341040</v>
      </c>
      <c r="K34" s="7">
        <v>6938723</v>
      </c>
      <c r="L34" s="7">
        <v>8083131</v>
      </c>
      <c r="M34" s="7">
        <v>8671976</v>
      </c>
      <c r="N34" s="7">
        <v>8521986</v>
      </c>
      <c r="O34" s="7">
        <v>8651652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49139571.979999997</v>
      </c>
      <c r="H38" s="7">
        <v>55121024.979999997</v>
      </c>
      <c r="I38" s="7">
        <f>H38+I29-I34</f>
        <v>58654357.979999997</v>
      </c>
      <c r="J38" s="7">
        <f t="shared" ref="J38:R38" si="0">I38+J29-J34</f>
        <v>57313317.979999997</v>
      </c>
      <c r="K38" s="7">
        <f t="shared" si="0"/>
        <v>54374594.979999997</v>
      </c>
      <c r="L38" s="7">
        <f t="shared" si="0"/>
        <v>49291463.979999997</v>
      </c>
      <c r="M38" s="7">
        <f t="shared" si="0"/>
        <v>40619487.979999997</v>
      </c>
      <c r="N38" s="7">
        <f t="shared" si="0"/>
        <v>32097501.979999997</v>
      </c>
      <c r="O38" s="7">
        <f>N38+O29-O34</f>
        <v>23445849.979999997</v>
      </c>
      <c r="P38" s="7">
        <f t="shared" si="0"/>
        <v>14490387.979999997</v>
      </c>
      <c r="Q38" s="7">
        <f t="shared" si="0"/>
        <v>6655335.9799999967</v>
      </c>
      <c r="R38" s="7">
        <f t="shared" si="0"/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0.30890000000000001</v>
      </c>
      <c r="H41" s="9">
        <v>0.37540000000000001</v>
      </c>
      <c r="I41" s="9">
        <v>0.38650000000000001</v>
      </c>
      <c r="J41" s="9">
        <v>0.3639</v>
      </c>
      <c r="K41" s="9">
        <v>0.33639999999999998</v>
      </c>
      <c r="L41" s="9">
        <v>0.29780000000000001</v>
      </c>
      <c r="M41" s="9">
        <v>0.2389</v>
      </c>
      <c r="N41" s="9">
        <v>0.1847</v>
      </c>
      <c r="O41" s="9">
        <v>0.1326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0.30890000000000001</v>
      </c>
      <c r="H42" s="9">
        <v>0.37540000000000001</v>
      </c>
      <c r="I42" s="9">
        <v>0.38650000000000001</v>
      </c>
      <c r="J42" s="9">
        <v>0.3639</v>
      </c>
      <c r="K42" s="9">
        <v>0.33639999999999998</v>
      </c>
      <c r="L42" s="9">
        <v>0.29780000000000001</v>
      </c>
      <c r="M42" s="9">
        <v>0.2389</v>
      </c>
      <c r="N42" s="9">
        <v>0.1847</v>
      </c>
      <c r="O42" s="9">
        <v>0.1326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8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9945266</v>
      </c>
      <c r="H45" s="7">
        <v>12254238</v>
      </c>
      <c r="I45" s="7">
        <v>14133586</v>
      </c>
      <c r="J45" s="7">
        <v>17246085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16859213</v>
      </c>
      <c r="H46" s="7">
        <v>12254238</v>
      </c>
      <c r="I46" s="7">
        <v>14133586</v>
      </c>
      <c r="J46" s="7">
        <v>17246085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8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5.4100000000000002E-2</v>
      </c>
      <c r="H49" s="9">
        <v>6.1699999999999998E-2</v>
      </c>
      <c r="I49" s="9">
        <v>5.74E-2</v>
      </c>
      <c r="J49" s="9">
        <v>6.4199999999999993E-2</v>
      </c>
      <c r="K49" s="9">
        <v>6.7900000000000002E-2</v>
      </c>
      <c r="L49" s="9">
        <v>7.1499999999999994E-2</v>
      </c>
      <c r="M49" s="9">
        <v>6.9900000000000004E-2</v>
      </c>
      <c r="N49" s="9">
        <v>6.2399999999999997E-2</v>
      </c>
      <c r="O49" s="9">
        <v>6.1499999999999999E-2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5.4100000000000002E-2</v>
      </c>
      <c r="H50" s="9">
        <v>6.1699999999999998E-2</v>
      </c>
      <c r="I50" s="9">
        <v>5.74E-2</v>
      </c>
      <c r="J50" s="9">
        <v>6.4199999999999993E-2</v>
      </c>
      <c r="K50" s="9">
        <v>6.7900000000000002E-2</v>
      </c>
      <c r="L50" s="9">
        <v>7.1499999999999994E-2</v>
      </c>
      <c r="M50" s="9">
        <v>6.9900000000000004E-2</v>
      </c>
      <c r="N50" s="9">
        <v>6.2399999999999997E-2</v>
      </c>
      <c r="O50" s="9">
        <v>6.1499999999999999E-2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7.4700000000000003E-2</v>
      </c>
      <c r="D51" s="9">
        <v>5.96E-2</v>
      </c>
      <c r="E51" s="9">
        <v>6.5100000000000005E-2</v>
      </c>
      <c r="F51" s="9">
        <v>6.6000000000000003E-2</v>
      </c>
      <c r="G51" s="9">
        <v>5.4100000000000002E-2</v>
      </c>
      <c r="H51" s="9">
        <v>6.1699999999999998E-2</v>
      </c>
      <c r="I51" s="9">
        <v>5.74E-2</v>
      </c>
      <c r="J51" s="9">
        <v>6.4199999999999993E-2</v>
      </c>
      <c r="K51" s="9">
        <v>6.7900000000000002E-2</v>
      </c>
      <c r="L51" s="9">
        <v>7.1499999999999994E-2</v>
      </c>
      <c r="M51" s="9">
        <v>6.9900000000000004E-2</v>
      </c>
      <c r="N51" s="9">
        <v>6.2399999999999997E-2</v>
      </c>
      <c r="O51" s="9">
        <v>6.1499999999999999E-2</v>
      </c>
      <c r="P51" s="9">
        <v>5.9499999999999997E-2</v>
      </c>
      <c r="Q51" s="9">
        <v>4.9599999999999998E-2</v>
      </c>
      <c r="R51" s="9">
        <v>3.9100000000000003E-2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5.4100000000000002E-2</v>
      </c>
      <c r="H52" s="9">
        <v>6.1699999999999998E-2</v>
      </c>
      <c r="I52" s="9">
        <v>5.74E-2</v>
      </c>
      <c r="J52" s="9">
        <v>6.4199999999999993E-2</v>
      </c>
      <c r="K52" s="9">
        <v>6.7900000000000002E-2</v>
      </c>
      <c r="L52" s="9">
        <v>7.1499999999999994E-2</v>
      </c>
      <c r="M52" s="9">
        <v>6.9900000000000004E-2</v>
      </c>
      <c r="N52" s="9">
        <v>6.2399999999999997E-2</v>
      </c>
      <c r="O52" s="9">
        <v>6.1499999999999999E-2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5.4100000000000002E-2</v>
      </c>
      <c r="H54" s="9">
        <v>6.1699999999999998E-2</v>
      </c>
      <c r="I54" s="9">
        <v>5.74E-2</v>
      </c>
      <c r="J54" s="9">
        <v>6.4199999999999993E-2</v>
      </c>
      <c r="K54" s="9">
        <v>6.7900000000000002E-2</v>
      </c>
      <c r="L54" s="9">
        <v>7.1499999999999994E-2</v>
      </c>
      <c r="M54" s="9">
        <v>6.9900000000000004E-2</v>
      </c>
      <c r="N54" s="9">
        <v>6.2399999999999997E-2</v>
      </c>
      <c r="O54" s="9">
        <v>6.1499999999999999E-2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9">
        <v>7.3300000000000004E-2</v>
      </c>
      <c r="I55" s="9">
        <v>7.3599999999999999E-2</v>
      </c>
      <c r="J55" s="9">
        <v>7.8700000000000006E-2</v>
      </c>
      <c r="K55" s="9">
        <v>9.3100000000000002E-2</v>
      </c>
      <c r="L55" s="9">
        <v>0.1028</v>
      </c>
      <c r="M55" s="9">
        <v>0.1142</v>
      </c>
      <c r="N55" s="9">
        <v>0.12570000000000001</v>
      </c>
      <c r="O55" s="9">
        <v>0.1381</v>
      </c>
      <c r="P55" s="9">
        <v>0.14580000000000001</v>
      </c>
      <c r="Q55" s="9">
        <v>0.14710000000000001</v>
      </c>
      <c r="R55" s="9">
        <v>0.1434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7.9500000000000001E-2</v>
      </c>
      <c r="H56" s="9">
        <v>7.7600000000000002E-2</v>
      </c>
      <c r="I56" s="9">
        <v>7.8E-2</v>
      </c>
      <c r="J56" s="9">
        <v>7.8700000000000006E-2</v>
      </c>
      <c r="K56" s="9">
        <v>9.3100000000000002E-2</v>
      </c>
      <c r="L56" s="9">
        <v>0.1028</v>
      </c>
      <c r="M56" s="9">
        <v>0.1142</v>
      </c>
      <c r="N56" s="9">
        <v>0.12570000000000001</v>
      </c>
      <c r="O56" s="9">
        <v>0.1381</v>
      </c>
      <c r="P56" s="9">
        <v>0.14580000000000001</v>
      </c>
      <c r="Q56" s="9">
        <v>0.14710000000000001</v>
      </c>
      <c r="R56" s="9">
        <v>0.1434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1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1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1941040</v>
      </c>
      <c r="K59" s="7">
        <v>3838723</v>
      </c>
      <c r="L59" s="7">
        <v>5983131</v>
      </c>
      <c r="M59" s="7">
        <v>9571976</v>
      </c>
      <c r="N59" s="7">
        <v>9421986</v>
      </c>
      <c r="O59" s="7">
        <v>9001652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1941040</v>
      </c>
      <c r="K60" s="7">
        <v>3838723</v>
      </c>
      <c r="L60" s="7">
        <v>5983131</v>
      </c>
      <c r="M60" s="7">
        <v>9571976</v>
      </c>
      <c r="N60" s="7">
        <v>9421986</v>
      </c>
      <c r="O60" s="7">
        <v>9001652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8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49782245.479999997</v>
      </c>
      <c r="D62" s="7">
        <v>55489003.609999999</v>
      </c>
      <c r="E62" s="7">
        <v>60007769</v>
      </c>
      <c r="F62" s="7">
        <v>58674052.869999997</v>
      </c>
      <c r="G62" s="7">
        <v>61719796</v>
      </c>
      <c r="H62" s="7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17631882.09</v>
      </c>
      <c r="E63" s="7">
        <v>18050840</v>
      </c>
      <c r="F63" s="7">
        <v>16542665.130000001</v>
      </c>
      <c r="G63" s="7">
        <v>18347455</v>
      </c>
      <c r="H63" s="7">
        <v>18973320</v>
      </c>
      <c r="I63" s="7">
        <v>19257921</v>
      </c>
      <c r="J63" s="7">
        <v>19546790</v>
      </c>
      <c r="K63" s="7">
        <v>19839991</v>
      </c>
      <c r="L63" s="7">
        <v>20137591</v>
      </c>
      <c r="M63" s="7">
        <v>20439655</v>
      </c>
      <c r="N63" s="7">
        <v>20746250</v>
      </c>
      <c r="O63" s="7">
        <v>21057444</v>
      </c>
      <c r="P63" s="7">
        <v>21373305</v>
      </c>
      <c r="Q63" s="7">
        <v>21693905</v>
      </c>
      <c r="R63" s="7">
        <v>22019314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17497107</v>
      </c>
      <c r="H64" s="7">
        <v>9317011</v>
      </c>
      <c r="I64" s="7">
        <v>9106238</v>
      </c>
      <c r="J64" s="7">
        <v>5143735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14221071</v>
      </c>
      <c r="H65" s="7">
        <v>8586617</v>
      </c>
      <c r="I65" s="7">
        <v>8606238</v>
      </c>
      <c r="J65" s="7">
        <v>4643735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3276036</v>
      </c>
      <c r="H66" s="7">
        <v>730394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24655783.68</v>
      </c>
      <c r="D68" s="7">
        <v>22457372.07</v>
      </c>
      <c r="E68" s="7">
        <v>23128247</v>
      </c>
      <c r="F68" s="7">
        <v>16613184.539999999</v>
      </c>
      <c r="G68" s="7">
        <v>20648854</v>
      </c>
      <c r="H68" s="7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2640499.9900000002</v>
      </c>
      <c r="D69" s="7">
        <v>2238511.38</v>
      </c>
      <c r="E69" s="7">
        <v>5431935</v>
      </c>
      <c r="F69" s="7">
        <v>4983510.1100000003</v>
      </c>
      <c r="G69" s="7">
        <v>3391861</v>
      </c>
      <c r="H69" s="7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8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8300010</v>
      </c>
      <c r="H71" s="7">
        <v>891421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7355096</v>
      </c>
      <c r="H72" s="7">
        <v>891421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7355096</v>
      </c>
      <c r="H73" s="7">
        <v>891421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1678245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1677362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1677362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1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8575561</v>
      </c>
      <c r="H78" s="7">
        <v>891421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7468606</v>
      </c>
      <c r="H79" s="7">
        <v>891421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7468606</v>
      </c>
      <c r="H80" s="7">
        <v>891421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2723084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1677362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1677362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8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8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7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  <row r="107" spans="1:18">
      <c r="F107" s="12"/>
    </row>
    <row r="114" spans="8:8">
      <c r="H114" s="12"/>
    </row>
  </sheetData>
  <pageMargins left="0.19685039370078741" right="0.19685039370078741" top="0.74803149606299213" bottom="0.74803149606299213" header="0.31496062992125984" footer="0.31496062992125984"/>
  <pageSetup paperSize="8" scale="50" orientation="landscape" horizontalDpi="4294967293" verticalDpi="0" r:id="rId1"/>
  <headerFooter>
    <oddHeader>&amp;RZałącznik nr 1
do Uchały  nr XXX - 335/2013. Rady Powiatu Wołomińskiego 
z dnia 26 czerwca 2013 r.</oddHeader>
  </headerFooter>
  <rowBreaks count="2" manualBreakCount="2">
    <brk id="47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nowy</vt:lpstr>
      <vt:lpstr>1505</vt:lpstr>
      <vt:lpstr>'1505'!Obszar_wydruku</vt:lpstr>
      <vt:lpstr>nowy!Obszar_wydruku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f06</cp:lastModifiedBy>
  <cp:lastPrinted>2013-07-01T13:10:00Z</cp:lastPrinted>
  <dcterms:created xsi:type="dcterms:W3CDTF">2013-03-15T18:14:21Z</dcterms:created>
  <dcterms:modified xsi:type="dcterms:W3CDTF">2013-07-01T13:10:04Z</dcterms:modified>
</cp:coreProperties>
</file>